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0 лет АУП\Крючкова\Новикова А.А\Сайт (выгрузка)\"/>
    </mc:Choice>
  </mc:AlternateContent>
  <xr:revisionPtr revIDLastSave="0" documentId="13_ncr:1_{5AAF93F9-8ACF-450F-804B-895638070BD2}" xr6:coauthVersionLast="36" xr6:coauthVersionMax="36" xr10:uidLastSave="{00000000-0000-0000-0000-000000000000}"/>
  <bookViews>
    <workbookView xWindow="0" yWindow="0" windowWidth="13140" windowHeight="11865" xr2:uid="{9A42BA5E-AE79-4BBF-AC79-4D517B33F8E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3" i="1" l="1"/>
  <c r="C161" i="1"/>
  <c r="C162" i="1" s="1"/>
  <c r="C142" i="1"/>
  <c r="C130" i="1"/>
  <c r="C124" i="1"/>
  <c r="C123" i="1"/>
  <c r="C104" i="1"/>
  <c r="C105" i="1" s="1"/>
  <c r="C106" i="1" s="1"/>
  <c r="C102" i="1"/>
  <c r="C103" i="1" s="1"/>
  <c r="C101" i="1"/>
  <c r="C71" i="1"/>
  <c r="C70" i="1"/>
  <c r="C57" i="1"/>
  <c r="C45" i="1"/>
  <c r="C44" i="1"/>
  <c r="C31" i="1"/>
  <c r="C30" i="1"/>
  <c r="C16" i="1"/>
  <c r="C7" i="1"/>
</calcChain>
</file>

<file path=xl/sharedStrings.xml><?xml version="1.0" encoding="utf-8"?>
<sst xmlns="http://schemas.openxmlformats.org/spreadsheetml/2006/main" count="311" uniqueCount="115">
  <si>
    <t>СПРАВКИ</t>
  </si>
  <si>
    <t>Оформление медицинской справки на водительское удостоверение для управления транспортным средством категории "В" или "BE"; подкатегории "В1" (кроме транспортных средств с мотоциклетной посадкой или рулем мотоциклетного типа) категории "А" или "М", подкате</t>
  </si>
  <si>
    <t>1.3.3.1</t>
  </si>
  <si>
    <t xml:space="preserve">Профилактический прием (осмотр, консультация) врача-терапевта B04.047.002 </t>
  </si>
  <si>
    <t>1.3.3.4</t>
  </si>
  <si>
    <t xml:space="preserve">Профилактический прием (осмотр, консультация) врача-офтальмолога с углублённым обследованием B04.029.002 </t>
  </si>
  <si>
    <t>1.3.3.6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</si>
  <si>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 B04.036.002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</si>
  <si>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1.3.3.8</t>
  </si>
  <si>
    <t xml:space="preserve">Профилактический прием (осмотр, консультация) врача-психиатра для выдачи справок B04.035.002 </t>
  </si>
  <si>
    <t>ИТОГО</t>
  </si>
  <si>
    <t>Оформление медицинской справки на водительское удостоверение для управления транспортным средством категории "С", "СЕ", "D", "DE", "Тm" или "Тb"; подкатегории "СI "DI", "С1Е" или "DIE"</t>
  </si>
  <si>
    <t>1.3.3.2</t>
  </si>
  <si>
    <t xml:space="preserve">Профилактический прием (осмотр, консультация) врача-невролога B04.023.002 </t>
  </si>
  <si>
    <t>1.3.3.3</t>
  </si>
  <si>
    <t xml:space="preserve">Профилактический прием (осмотр, консультация) врача-оториноларинголога B04.028.002 </t>
  </si>
  <si>
    <t>1.3.3.9</t>
  </si>
  <si>
    <t xml:space="preserve">Электроэнцефалография (для справок и освидетельствований) A05.23.001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</si>
  <si>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</si>
  <si>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Заполнение санаторно-курортной карты</t>
  </si>
  <si>
    <t xml:space="preserve">Профилактический прием (осмотр, консультация) врача-терапевта с заполнением санаторно-курортной карты B04.047.002 </t>
  </si>
  <si>
    <t>1.3.3.26</t>
  </si>
  <si>
    <t xml:space="preserve">Профилактический прием (осмотр, консультация) врача-акушера-гинеколога B04.001.002 </t>
  </si>
  <si>
    <t>1.3.3.27</t>
  </si>
  <si>
    <t xml:space="preserve">Микроскопическое исследование влагалищных мазков А12.20.001 </t>
  </si>
  <si>
    <t>1.3.3.28</t>
  </si>
  <si>
    <t xml:space="preserve">Цитологическое исследование  микропрепарата шейки матки А08.20.017  
Цитологическое исследование  микропрепарата цервикального канала А08.20.017.001 </t>
  </si>
  <si>
    <t>1.3.3.16</t>
  </si>
  <si>
    <t xml:space="preserve">Общий (клинический) анализ мочи В03.016.006 </t>
  </si>
  <si>
    <t>1.3.3.17</t>
  </si>
  <si>
    <t xml:space="preserve">Общий (клинический) анализ крови развернутый В03.016.003 </t>
  </si>
  <si>
    <t>1.3.3.30</t>
  </si>
  <si>
    <t xml:space="preserve">Определение антител к бледной трепонеме (Treponema pallidum) в нетрепонемных тестах (RPR, РМП) (качественное и полуколичественное исследование) в сыворотке крови А26.06.082.001 </t>
  </si>
  <si>
    <t>1.3.3.19</t>
  </si>
  <si>
    <t xml:space="preserve">Исследование уровня глюкозы в крови А09.05.023 </t>
  </si>
  <si>
    <t>1.3.3.21</t>
  </si>
  <si>
    <t xml:space="preserve">Взятие крови из периферической вены в 2 пробирки A11.12.009 </t>
  </si>
  <si>
    <t>1.3.3.20</t>
  </si>
  <si>
    <t>Регистрация электрокардиограммы A05.10.006                                                            Расшифровка, описание и интерпретация электрокардиографических данных A05.10.004</t>
  </si>
  <si>
    <t>1.3.3.22</t>
  </si>
  <si>
    <t>Флюорография легких цифровая A06.09.006.001 с описанием и интерпретацией рентгенографических изображений A06.30.002 (для выдачи справок)</t>
  </si>
  <si>
    <t>1.3.3.29</t>
  </si>
  <si>
    <t xml:space="preserve">Получение влагалищного мазка A11.20.005 </t>
  </si>
  <si>
    <t>итого женщины</t>
  </si>
  <si>
    <t>итого мужчины</t>
  </si>
  <si>
    <t>Оформление медицинской справки в бассейн</t>
  </si>
  <si>
    <t>1.3.3.14</t>
  </si>
  <si>
    <t xml:space="preserve">Профилактический прием (осмотр, консультация) врача-дерматовенеролога B04.008.002 </t>
  </si>
  <si>
    <t>1.3.3.32</t>
  </si>
  <si>
    <t xml:space="preserve">Взятие крови из периферической вены в 1 пробирку A11.12.009 </t>
  </si>
  <si>
    <t>1.3.3.40</t>
  </si>
  <si>
    <t xml:space="preserve">Микроскопическое исследование отпечатков с поверхности кожи перианальных складок на яйца остриц (Enterobius vermicularis) А26.01.017 </t>
  </si>
  <si>
    <t>1.3.3.33</t>
  </si>
  <si>
    <t xml:space="preserve">Микроскопическое исследованиеикала на простейшие А26.19.011  
Микроскопическое исследование кала на яйца и личинки гельминтов А26.19.010 </t>
  </si>
  <si>
    <t>Справка для занятий спортом</t>
  </si>
  <si>
    <t>1.3.3.11</t>
  </si>
  <si>
    <t xml:space="preserve">Профилактический прием (осмотр, консультация) врача-хирурга B04.057.002 </t>
  </si>
  <si>
    <t>1.3.3.34</t>
  </si>
  <si>
    <t>Профилактический прием (осмотр, консультация) врача-офтальмолога B04.029.002 для выдачи справок</t>
  </si>
  <si>
    <t>1.3.3.35</t>
  </si>
  <si>
    <t xml:space="preserve">Электрокардиография с физической нагрузкой A12.10.001 </t>
  </si>
  <si>
    <t>итого</t>
  </si>
  <si>
    <t>Оформление медицинской справки ф. 086/у</t>
  </si>
  <si>
    <t>Справка по форме № 001-ГС/у (мед. освидетельствование претендента  на гос. службу до 45 лет. возраста включительно)</t>
  </si>
  <si>
    <t>1.3.3.50</t>
  </si>
  <si>
    <t>Профилактический прием (осмотр, консультация) врача-уролога B04.053.002</t>
  </si>
  <si>
    <t>1.3.3.51</t>
  </si>
  <si>
    <t>Прием (осмотр, консультация) врача-эндокринолога в рамках медосмотра B01.058.001</t>
  </si>
  <si>
    <t>1.3.3.58</t>
  </si>
  <si>
    <t>Маммография и A06.30.002 описание и интерпретация рентгенографических изображений A06.20.004</t>
  </si>
  <si>
    <t>1.3.3.52</t>
  </si>
  <si>
    <t xml:space="preserve">Исследование уровня холестерина в крови А09.05.026 </t>
  </si>
  <si>
    <t>1.3.3.53</t>
  </si>
  <si>
    <t xml:space="preserve">Исследование уровня общего билирубина в крови А09.05.021 </t>
  </si>
  <si>
    <t>1.3.3.54</t>
  </si>
  <si>
    <t xml:space="preserve">Исследование уровня общего белка в крови А09.05.010 </t>
  </si>
  <si>
    <t>1.3.3.55</t>
  </si>
  <si>
    <t xml:space="preserve">Определение активности амилазы в крови А09.05.045 </t>
  </si>
  <si>
    <t>1.3.3.56</t>
  </si>
  <si>
    <t xml:space="preserve">Исследование уровня креатинина в крови А09.05.020 </t>
  </si>
  <si>
    <t>1.3.3.57</t>
  </si>
  <si>
    <t xml:space="preserve">Исследование уровня мочевой кислоты в крови А09.05.018 </t>
  </si>
  <si>
    <t>1.3.3.31</t>
  </si>
  <si>
    <t>Исследование кала на скрытую кровь А09.19.001 (для лиц 45 лет и старше)</t>
  </si>
  <si>
    <t>1.3.3.59</t>
  </si>
  <si>
    <t xml:space="preserve">Исследование уровня триглицеридов в крови А09.05.025 </t>
  </si>
  <si>
    <t>1.3.3.60</t>
  </si>
  <si>
    <t xml:space="preserve">Исследование уровня холестерина липопротеинов низкой плотности А09.05.029 </t>
  </si>
  <si>
    <t>1.3.3.61</t>
  </si>
  <si>
    <t xml:space="preserve">Исследование уровня антигена аденогенных раков С А 125 в крови А09.05.202 </t>
  </si>
  <si>
    <t>1.3.3.62</t>
  </si>
  <si>
    <t xml:space="preserve">Исследование уровня простатспецифического антигена общего в крови (ПСА общий) А09.05.130 </t>
  </si>
  <si>
    <t>ИТОГО МУЖЧИНЫ ДО 40 лет</t>
  </si>
  <si>
    <t>ИТОГО МУЖЧИНЫ ОТ 40 ДО 45 ЛЕТ</t>
  </si>
  <si>
    <t>ИТОГО МУЖЧИНЫ 45 ЛЕТ И СТАРШЕ</t>
  </si>
  <si>
    <t>ИТОГО ЖЕНЩИНЫ ДО 40 ЛЕТ</t>
  </si>
  <si>
    <t>ИТОГО ЖЕНЩИНЫ ОТ 40 ДО 45 ЛЕТ</t>
  </si>
  <si>
    <t>ИТОГО ЖЕНЩИНЫ 45 ЛЕТ И СТАРШЕ</t>
  </si>
  <si>
    <t>Справка по форме № 086-1/у (мед. освидетельствование претендента на должность судьи)</t>
  </si>
  <si>
    <t>ИТОГО мужчины</t>
  </si>
  <si>
    <t>ИТОГО женщины</t>
  </si>
  <si>
    <t>Справка по форме № 989н (мед. освидетельствование претендентов для работы с гос.тайной)</t>
  </si>
  <si>
    <t>Справка по форме  № 500 (мед. освидетельствовании претендентов на службу в следственные органы и учреждения следственного комитета)</t>
  </si>
  <si>
    <t>Справка по форме 082/У (для выезжающих за границу)</t>
  </si>
  <si>
    <t>1.3.3.37</t>
  </si>
  <si>
    <t xml:space="preserve">Профилактический прием (осмотр, консультация) врача-стоматолога-терапевта B04.065.002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</si>
  <si>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</si>
  <si>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1.3.3.38</t>
  </si>
  <si>
    <t xml:space="preserve">Исследование уровня антител класса М и G(Ig,M Ig G)  к вирусу иммунодефицита человека ВИЧ-1/2 и антигена р24 (Human immunodeficiency virus HIV1/2+Agp24) в крови А26.06.049.001 </t>
  </si>
  <si>
    <t>1.3.3.39</t>
  </si>
  <si>
    <t xml:space="preserve">Взятие крови из периферической вены в 3 пробирки A11.12.009 </t>
  </si>
  <si>
    <t>ИТОГО ЖЕНЩИНЫ</t>
  </si>
  <si>
    <t>ИТОГО МУЖЧИНЫ</t>
  </si>
  <si>
    <t>Оформление медицинской справки о годности к управлению маломерными судами</t>
  </si>
  <si>
    <t xml:space="preserve"> Профилактический прием (осмотр, консультация) врача-оториноларинголога B04.028.002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</si>
</sst>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vertical="center"/>
    </xf>
    <xf numFmtId="49" fontId="2" fillId="4" borderId="1" xfId="2" applyNumberFormat="1" applyFont="1" applyFill="1" applyBorder="1" applyAlignment="1">
      <alignment vertical="center" wrapText="1"/>
    </xf>
    <xf numFmtId="3" fontId="2" fillId="5" borderId="1" xfId="2" applyNumberFormat="1" applyFont="1" applyFill="1" applyBorder="1" applyAlignment="1">
      <alignment horizontal="right" vertical="center" wrapText="1"/>
    </xf>
    <xf numFmtId="0" fontId="2" fillId="4" borderId="1" xfId="2" applyFont="1" applyFill="1" applyBorder="1" applyAlignment="1">
      <alignment vertical="center" wrapText="1"/>
    </xf>
  </cellXfs>
  <cellStyles count="3">
    <cellStyle name="Обычный" xfId="0" builtinId="0"/>
    <cellStyle name="Обычный_Обследование иност.граждан 2014" xfId="1" xr:uid="{03B0EEE9-8007-4358-BA79-54626C68B295}"/>
    <cellStyle name="Обычный_Прейскурант_МСЧ Нефтяник_КДЛ_2018_21.02" xfId="2" xr:uid="{537222B1-8597-4D28-8A2A-E63731F03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B989-4B89-4B1C-A4B8-18D40091143A}">
  <dimension ref="A1:C173"/>
  <sheetViews>
    <sheetView tabSelected="1" topLeftCell="A160" workbookViewId="0">
      <selection sqref="A1:C173"/>
    </sheetView>
  </sheetViews>
  <sheetFormatPr defaultRowHeight="15" x14ac:dyDescent="0.25"/>
  <cols>
    <col min="1" max="1" width="9.28515625" customWidth="1"/>
    <col min="2" max="2" width="75.5703125" customWidth="1"/>
    <col min="3" max="3" width="13.140625" customWidth="1"/>
  </cols>
  <sheetData>
    <row r="1" spans="1:3" x14ac:dyDescent="0.25">
      <c r="A1" s="1"/>
      <c r="B1" s="2" t="s">
        <v>0</v>
      </c>
      <c r="C1" s="3"/>
    </row>
    <row r="2" spans="1:3" ht="51" x14ac:dyDescent="0.25">
      <c r="A2" s="1"/>
      <c r="B2" s="4" t="s">
        <v>1</v>
      </c>
      <c r="C2" s="5"/>
    </row>
    <row r="3" spans="1:3" x14ac:dyDescent="0.25">
      <c r="A3" s="6" t="s">
        <v>2</v>
      </c>
      <c r="B3" s="7" t="s">
        <v>3</v>
      </c>
      <c r="C3" s="8">
        <v>389</v>
      </c>
    </row>
    <row r="4" spans="1:3" ht="25.5" x14ac:dyDescent="0.25">
      <c r="A4" s="6" t="s">
        <v>4</v>
      </c>
      <c r="B4" s="7" t="s">
        <v>5</v>
      </c>
      <c r="C4" s="8">
        <v>729</v>
      </c>
    </row>
    <row r="5" spans="1:3" ht="89.25" x14ac:dyDescent="0.25">
      <c r="A5" s="6" t="s">
        <v>6</v>
      </c>
      <c r="B5" s="9" t="s">
        <v>7</v>
      </c>
      <c r="C5" s="8">
        <v>680</v>
      </c>
    </row>
    <row r="6" spans="1:3" ht="25.5" x14ac:dyDescent="0.25">
      <c r="A6" s="6" t="s">
        <v>8</v>
      </c>
      <c r="B6" s="7" t="s">
        <v>9</v>
      </c>
      <c r="C6" s="8">
        <v>670</v>
      </c>
    </row>
    <row r="7" spans="1:3" x14ac:dyDescent="0.25">
      <c r="A7" s="1"/>
      <c r="B7" s="10" t="s">
        <v>10</v>
      </c>
      <c r="C7" s="11">
        <f>SUM(C3:C5,C6)</f>
        <v>2468</v>
      </c>
    </row>
    <row r="8" spans="1:3" ht="38.25" x14ac:dyDescent="0.25">
      <c r="A8" s="1"/>
      <c r="B8" s="4" t="s">
        <v>11</v>
      </c>
      <c r="C8" s="5"/>
    </row>
    <row r="9" spans="1:3" x14ac:dyDescent="0.25">
      <c r="A9" s="6" t="s">
        <v>2</v>
      </c>
      <c r="B9" s="7" t="s">
        <v>3</v>
      </c>
      <c r="C9" s="8">
        <v>389</v>
      </c>
    </row>
    <row r="10" spans="1:3" x14ac:dyDescent="0.25">
      <c r="A10" s="6" t="s">
        <v>12</v>
      </c>
      <c r="B10" s="7" t="s">
        <v>13</v>
      </c>
      <c r="C10" s="8">
        <v>221</v>
      </c>
    </row>
    <row r="11" spans="1:3" ht="25.5" x14ac:dyDescent="0.25">
      <c r="A11" s="6" t="s">
        <v>14</v>
      </c>
      <c r="B11" s="7" t="s">
        <v>15</v>
      </c>
      <c r="C11" s="8">
        <v>221</v>
      </c>
    </row>
    <row r="12" spans="1:3" ht="25.5" x14ac:dyDescent="0.25">
      <c r="A12" s="6" t="s">
        <v>4</v>
      </c>
      <c r="B12" s="7" t="s">
        <v>5</v>
      </c>
      <c r="C12" s="8">
        <v>729</v>
      </c>
    </row>
    <row r="13" spans="1:3" x14ac:dyDescent="0.25">
      <c r="A13" s="6" t="s">
        <v>16</v>
      </c>
      <c r="B13" s="9" t="s">
        <v>17</v>
      </c>
      <c r="C13" s="8">
        <v>315</v>
      </c>
    </row>
    <row r="14" spans="1:3" ht="89.25" x14ac:dyDescent="0.25">
      <c r="A14" s="6" t="s">
        <v>6</v>
      </c>
      <c r="B14" s="9" t="s">
        <v>18</v>
      </c>
      <c r="C14" s="8">
        <v>680</v>
      </c>
    </row>
    <row r="15" spans="1:3" ht="25.5" x14ac:dyDescent="0.25">
      <c r="A15" s="6" t="s">
        <v>8</v>
      </c>
      <c r="B15" s="7" t="s">
        <v>9</v>
      </c>
      <c r="C15" s="8">
        <v>670</v>
      </c>
    </row>
    <row r="16" spans="1:3" x14ac:dyDescent="0.25">
      <c r="A16" s="1"/>
      <c r="B16" s="10" t="s">
        <v>10</v>
      </c>
      <c r="C16" s="11">
        <f>SUM(C9:C14,C15)</f>
        <v>3225</v>
      </c>
    </row>
    <row r="17" spans="1:3" x14ac:dyDescent="0.25">
      <c r="A17" s="1"/>
      <c r="B17" s="4" t="s">
        <v>19</v>
      </c>
      <c r="C17" s="5"/>
    </row>
    <row r="18" spans="1:3" ht="25.5" x14ac:dyDescent="0.25">
      <c r="A18" s="6" t="s">
        <v>2</v>
      </c>
      <c r="B18" s="12" t="s">
        <v>20</v>
      </c>
      <c r="C18" s="8">
        <v>889</v>
      </c>
    </row>
    <row r="19" spans="1:3" ht="25.5" x14ac:dyDescent="0.25">
      <c r="A19" s="6" t="s">
        <v>21</v>
      </c>
      <c r="B19" s="7" t="s">
        <v>22</v>
      </c>
      <c r="C19" s="8">
        <v>294</v>
      </c>
    </row>
    <row r="20" spans="1:3" x14ac:dyDescent="0.25">
      <c r="A20" s="6" t="s">
        <v>23</v>
      </c>
      <c r="B20" s="7" t="s">
        <v>24</v>
      </c>
      <c r="C20" s="8">
        <v>136</v>
      </c>
    </row>
    <row r="21" spans="1:3" ht="38.25" x14ac:dyDescent="0.25">
      <c r="A21" s="6" t="s">
        <v>25</v>
      </c>
      <c r="B21" s="7" t="s">
        <v>26</v>
      </c>
      <c r="C21" s="8">
        <v>320</v>
      </c>
    </row>
    <row r="22" spans="1:3" x14ac:dyDescent="0.25">
      <c r="A22" s="6" t="s">
        <v>27</v>
      </c>
      <c r="B22" s="7" t="s">
        <v>28</v>
      </c>
      <c r="C22" s="8">
        <v>152</v>
      </c>
    </row>
    <row r="23" spans="1:3" x14ac:dyDescent="0.25">
      <c r="A23" s="6" t="s">
        <v>29</v>
      </c>
      <c r="B23" s="7" t="s">
        <v>30</v>
      </c>
      <c r="C23" s="8">
        <v>199</v>
      </c>
    </row>
    <row r="24" spans="1:3" ht="38.25" x14ac:dyDescent="0.25">
      <c r="A24" s="6" t="s">
        <v>31</v>
      </c>
      <c r="B24" s="7" t="s">
        <v>32</v>
      </c>
      <c r="C24" s="8">
        <v>95</v>
      </c>
    </row>
    <row r="25" spans="1:3" x14ac:dyDescent="0.25">
      <c r="A25" s="6" t="s">
        <v>33</v>
      </c>
      <c r="B25" s="7" t="s">
        <v>34</v>
      </c>
      <c r="C25" s="8">
        <v>145</v>
      </c>
    </row>
    <row r="26" spans="1:3" x14ac:dyDescent="0.25">
      <c r="A26" s="6" t="s">
        <v>35</v>
      </c>
      <c r="B26" s="7" t="s">
        <v>36</v>
      </c>
      <c r="C26" s="8">
        <v>115</v>
      </c>
    </row>
    <row r="27" spans="1:3" ht="38.25" x14ac:dyDescent="0.25">
      <c r="A27" s="6" t="s">
        <v>37</v>
      </c>
      <c r="B27" s="7" t="s">
        <v>38</v>
      </c>
      <c r="C27" s="8">
        <v>220</v>
      </c>
    </row>
    <row r="28" spans="1:3" ht="25.5" x14ac:dyDescent="0.25">
      <c r="A28" s="6" t="s">
        <v>39</v>
      </c>
      <c r="B28" s="7" t="s">
        <v>40</v>
      </c>
      <c r="C28" s="8">
        <v>199</v>
      </c>
    </row>
    <row r="29" spans="1:3" x14ac:dyDescent="0.25">
      <c r="A29" s="6" t="s">
        <v>41</v>
      </c>
      <c r="B29" s="7" t="s">
        <v>42</v>
      </c>
      <c r="C29" s="8">
        <v>105</v>
      </c>
    </row>
    <row r="30" spans="1:3" x14ac:dyDescent="0.25">
      <c r="A30" s="1"/>
      <c r="B30" s="10" t="s">
        <v>43</v>
      </c>
      <c r="C30" s="13">
        <f>SUM(C18:C29)</f>
        <v>2869</v>
      </c>
    </row>
    <row r="31" spans="1:3" x14ac:dyDescent="0.25">
      <c r="A31" s="1"/>
      <c r="B31" s="10" t="s">
        <v>44</v>
      </c>
      <c r="C31" s="13">
        <f>SUM(C18,C22:C28)</f>
        <v>2014</v>
      </c>
    </row>
    <row r="32" spans="1:3" x14ac:dyDescent="0.25">
      <c r="A32" s="1"/>
      <c r="B32" s="4" t="s">
        <v>45</v>
      </c>
      <c r="C32" s="11"/>
    </row>
    <row r="33" spans="1:3" x14ac:dyDescent="0.25">
      <c r="A33" s="6" t="s">
        <v>2</v>
      </c>
      <c r="B33" s="7" t="s">
        <v>3</v>
      </c>
      <c r="C33" s="8">
        <v>389</v>
      </c>
    </row>
    <row r="34" spans="1:3" ht="25.5" x14ac:dyDescent="0.25">
      <c r="A34" s="6" t="s">
        <v>46</v>
      </c>
      <c r="B34" s="7" t="s">
        <v>47</v>
      </c>
      <c r="C34" s="8">
        <v>210</v>
      </c>
    </row>
    <row r="35" spans="1:3" ht="25.5" x14ac:dyDescent="0.25">
      <c r="A35" s="6" t="s">
        <v>21</v>
      </c>
      <c r="B35" s="7" t="s">
        <v>22</v>
      </c>
      <c r="C35" s="8">
        <v>294</v>
      </c>
    </row>
    <row r="36" spans="1:3" x14ac:dyDescent="0.25">
      <c r="A36" s="6" t="s">
        <v>23</v>
      </c>
      <c r="B36" s="7" t="s">
        <v>24</v>
      </c>
      <c r="C36" s="8">
        <v>136</v>
      </c>
    </row>
    <row r="37" spans="1:3" ht="38.25" x14ac:dyDescent="0.25">
      <c r="A37" s="6" t="s">
        <v>31</v>
      </c>
      <c r="B37" s="7" t="s">
        <v>32</v>
      </c>
      <c r="C37" s="8">
        <v>95</v>
      </c>
    </row>
    <row r="38" spans="1:3" x14ac:dyDescent="0.25">
      <c r="A38" s="6" t="s">
        <v>48</v>
      </c>
      <c r="B38" s="7" t="s">
        <v>49</v>
      </c>
      <c r="C38" s="14">
        <v>94</v>
      </c>
    </row>
    <row r="39" spans="1:3" ht="25.5" x14ac:dyDescent="0.25">
      <c r="A39" s="6" t="s">
        <v>39</v>
      </c>
      <c r="B39" s="7" t="s">
        <v>40</v>
      </c>
      <c r="C39" s="8">
        <v>199</v>
      </c>
    </row>
    <row r="40" spans="1:3" ht="38.25" x14ac:dyDescent="0.25">
      <c r="A40" s="6" t="s">
        <v>37</v>
      </c>
      <c r="B40" s="7" t="s">
        <v>38</v>
      </c>
      <c r="C40" s="8">
        <v>220</v>
      </c>
    </row>
    <row r="41" spans="1:3" x14ac:dyDescent="0.25">
      <c r="A41" s="6" t="s">
        <v>41</v>
      </c>
      <c r="B41" s="7" t="s">
        <v>42</v>
      </c>
      <c r="C41" s="8">
        <v>105</v>
      </c>
    </row>
    <row r="42" spans="1:3" ht="25.5" x14ac:dyDescent="0.25">
      <c r="A42" s="6" t="s">
        <v>50</v>
      </c>
      <c r="B42" s="7" t="s">
        <v>51</v>
      </c>
      <c r="C42" s="8">
        <v>118</v>
      </c>
    </row>
    <row r="43" spans="1:3" ht="25.5" x14ac:dyDescent="0.25">
      <c r="A43" s="6" t="s">
        <v>52</v>
      </c>
      <c r="B43" s="12" t="s">
        <v>53</v>
      </c>
      <c r="C43" s="8">
        <v>147</v>
      </c>
    </row>
    <row r="44" spans="1:3" x14ac:dyDescent="0.25">
      <c r="A44" s="1"/>
      <c r="B44" s="10" t="s">
        <v>43</v>
      </c>
      <c r="C44" s="11">
        <f>SUM(C33:C43)</f>
        <v>2007</v>
      </c>
    </row>
    <row r="45" spans="1:3" x14ac:dyDescent="0.25">
      <c r="A45" s="1"/>
      <c r="B45" s="10" t="s">
        <v>44</v>
      </c>
      <c r="C45" s="11">
        <f>SUM(C33:C34,C37:C40,C42:C43)</f>
        <v>1472</v>
      </c>
    </row>
    <row r="46" spans="1:3" x14ac:dyDescent="0.25">
      <c r="A46" s="1"/>
      <c r="B46" s="4" t="s">
        <v>54</v>
      </c>
      <c r="C46" s="11"/>
    </row>
    <row r="47" spans="1:3" x14ac:dyDescent="0.25">
      <c r="A47" s="6" t="s">
        <v>2</v>
      </c>
      <c r="B47" s="7" t="s">
        <v>3</v>
      </c>
      <c r="C47" s="8">
        <v>389</v>
      </c>
    </row>
    <row r="48" spans="1:3" x14ac:dyDescent="0.25">
      <c r="A48" s="6" t="s">
        <v>55</v>
      </c>
      <c r="B48" s="7" t="s">
        <v>56</v>
      </c>
      <c r="C48" s="8">
        <v>220</v>
      </c>
    </row>
    <row r="49" spans="1:3" x14ac:dyDescent="0.25">
      <c r="A49" s="6" t="s">
        <v>12</v>
      </c>
      <c r="B49" s="7" t="s">
        <v>13</v>
      </c>
      <c r="C49" s="8">
        <v>221</v>
      </c>
    </row>
    <row r="50" spans="1:3" ht="25.5" x14ac:dyDescent="0.25">
      <c r="A50" s="6" t="s">
        <v>57</v>
      </c>
      <c r="B50" s="7" t="s">
        <v>58</v>
      </c>
      <c r="C50" s="8">
        <v>269</v>
      </c>
    </row>
    <row r="51" spans="1:3" ht="25.5" x14ac:dyDescent="0.25">
      <c r="A51" s="6" t="s">
        <v>39</v>
      </c>
      <c r="B51" s="7" t="s">
        <v>40</v>
      </c>
      <c r="C51" s="8">
        <v>199</v>
      </c>
    </row>
    <row r="52" spans="1:3" x14ac:dyDescent="0.25">
      <c r="A52" s="6" t="s">
        <v>59</v>
      </c>
      <c r="B52" s="7" t="s">
        <v>60</v>
      </c>
      <c r="C52" s="8">
        <v>462</v>
      </c>
    </row>
    <row r="53" spans="1:3" x14ac:dyDescent="0.25">
      <c r="A53" s="6" t="s">
        <v>27</v>
      </c>
      <c r="B53" s="7" t="s">
        <v>28</v>
      </c>
      <c r="C53" s="8">
        <v>152</v>
      </c>
    </row>
    <row r="54" spans="1:3" x14ac:dyDescent="0.25">
      <c r="A54" s="6" t="s">
        <v>29</v>
      </c>
      <c r="B54" s="7" t="s">
        <v>30</v>
      </c>
      <c r="C54" s="8">
        <v>199</v>
      </c>
    </row>
    <row r="55" spans="1:3" x14ac:dyDescent="0.25">
      <c r="A55" s="6" t="s">
        <v>33</v>
      </c>
      <c r="B55" s="7" t="s">
        <v>34</v>
      </c>
      <c r="C55" s="8">
        <v>145</v>
      </c>
    </row>
    <row r="56" spans="1:3" x14ac:dyDescent="0.25">
      <c r="A56" s="6" t="s">
        <v>35</v>
      </c>
      <c r="B56" s="7" t="s">
        <v>36</v>
      </c>
      <c r="C56" s="8">
        <v>115</v>
      </c>
    </row>
    <row r="57" spans="1:3" x14ac:dyDescent="0.25">
      <c r="A57" s="1"/>
      <c r="B57" s="10" t="s">
        <v>61</v>
      </c>
      <c r="C57" s="11">
        <f>SUM(C47:C56)</f>
        <v>2371</v>
      </c>
    </row>
    <row r="58" spans="1:3" x14ac:dyDescent="0.25">
      <c r="A58" s="1"/>
      <c r="B58" s="4" t="s">
        <v>62</v>
      </c>
      <c r="C58" s="11"/>
    </row>
    <row r="59" spans="1:3" x14ac:dyDescent="0.25">
      <c r="A59" s="6" t="s">
        <v>2</v>
      </c>
      <c r="B59" s="7" t="s">
        <v>3</v>
      </c>
      <c r="C59" s="8">
        <v>389</v>
      </c>
    </row>
    <row r="60" spans="1:3" ht="25.5" x14ac:dyDescent="0.25">
      <c r="A60" s="6" t="s">
        <v>57</v>
      </c>
      <c r="B60" s="7" t="s">
        <v>58</v>
      </c>
      <c r="C60" s="8">
        <v>269</v>
      </c>
    </row>
    <row r="61" spans="1:3" ht="25.5" x14ac:dyDescent="0.25">
      <c r="A61" s="6" t="s">
        <v>14</v>
      </c>
      <c r="B61" s="7" t="s">
        <v>15</v>
      </c>
      <c r="C61" s="8">
        <v>221</v>
      </c>
    </row>
    <row r="62" spans="1:3" x14ac:dyDescent="0.25">
      <c r="A62" s="6" t="s">
        <v>12</v>
      </c>
      <c r="B62" s="7" t="s">
        <v>13</v>
      </c>
      <c r="C62" s="8">
        <v>221</v>
      </c>
    </row>
    <row r="63" spans="1:3" x14ac:dyDescent="0.25">
      <c r="A63" s="6" t="s">
        <v>55</v>
      </c>
      <c r="B63" s="7" t="s">
        <v>56</v>
      </c>
      <c r="C63" s="8">
        <v>220</v>
      </c>
    </row>
    <row r="64" spans="1:3" ht="25.5" x14ac:dyDescent="0.25">
      <c r="A64" s="6" t="s">
        <v>39</v>
      </c>
      <c r="B64" s="7" t="s">
        <v>40</v>
      </c>
      <c r="C64" s="8">
        <v>199</v>
      </c>
    </row>
    <row r="65" spans="1:3" ht="38.25" x14ac:dyDescent="0.25">
      <c r="A65" s="6" t="s">
        <v>37</v>
      </c>
      <c r="B65" s="7" t="s">
        <v>38</v>
      </c>
      <c r="C65" s="8">
        <v>220</v>
      </c>
    </row>
    <row r="66" spans="1:3" x14ac:dyDescent="0.25">
      <c r="A66" s="6" t="s">
        <v>27</v>
      </c>
      <c r="B66" s="7" t="s">
        <v>28</v>
      </c>
      <c r="C66" s="8">
        <v>152</v>
      </c>
    </row>
    <row r="67" spans="1:3" x14ac:dyDescent="0.25">
      <c r="A67" s="6" t="s">
        <v>29</v>
      </c>
      <c r="B67" s="7" t="s">
        <v>30</v>
      </c>
      <c r="C67" s="8">
        <v>199</v>
      </c>
    </row>
    <row r="68" spans="1:3" x14ac:dyDescent="0.25">
      <c r="A68" s="6" t="s">
        <v>33</v>
      </c>
      <c r="B68" s="7" t="s">
        <v>34</v>
      </c>
      <c r="C68" s="8">
        <v>145</v>
      </c>
    </row>
    <row r="69" spans="1:3" x14ac:dyDescent="0.25">
      <c r="A69" s="6" t="s">
        <v>35</v>
      </c>
      <c r="B69" s="7" t="s">
        <v>36</v>
      </c>
      <c r="C69" s="8">
        <v>115</v>
      </c>
    </row>
    <row r="70" spans="1:3" x14ac:dyDescent="0.25">
      <c r="A70" s="1"/>
      <c r="B70" s="10" t="s">
        <v>43</v>
      </c>
      <c r="C70" s="11">
        <f>SUM(C59:C69)</f>
        <v>2350</v>
      </c>
    </row>
    <row r="71" spans="1:3" x14ac:dyDescent="0.25">
      <c r="A71" s="1"/>
      <c r="B71" s="10" t="s">
        <v>44</v>
      </c>
      <c r="C71" s="11">
        <f>SUM(C59:C69)</f>
        <v>2350</v>
      </c>
    </row>
    <row r="72" spans="1:3" ht="25.5" x14ac:dyDescent="0.25">
      <c r="A72" s="1"/>
      <c r="B72" s="4" t="s">
        <v>63</v>
      </c>
      <c r="C72" s="11"/>
    </row>
    <row r="73" spans="1:3" x14ac:dyDescent="0.25">
      <c r="A73" s="6" t="s">
        <v>2</v>
      </c>
      <c r="B73" s="7" t="s">
        <v>3</v>
      </c>
      <c r="C73" s="8">
        <v>389</v>
      </c>
    </row>
    <row r="74" spans="1:3" x14ac:dyDescent="0.25">
      <c r="A74" s="6" t="s">
        <v>12</v>
      </c>
      <c r="B74" s="7" t="s">
        <v>13</v>
      </c>
      <c r="C74" s="8">
        <v>221</v>
      </c>
    </row>
    <row r="75" spans="1:3" ht="89.25" x14ac:dyDescent="0.25">
      <c r="A75" s="6" t="s">
        <v>6</v>
      </c>
      <c r="B75" s="9" t="s">
        <v>18</v>
      </c>
      <c r="C75" s="8">
        <v>680</v>
      </c>
    </row>
    <row r="76" spans="1:3" ht="25.5" x14ac:dyDescent="0.25">
      <c r="A76" s="6" t="s">
        <v>8</v>
      </c>
      <c r="B76" s="7" t="s">
        <v>9</v>
      </c>
      <c r="C76" s="8">
        <v>670</v>
      </c>
    </row>
    <row r="77" spans="1:3" x14ac:dyDescent="0.25">
      <c r="A77" s="6" t="s">
        <v>55</v>
      </c>
      <c r="B77" s="7" t="s">
        <v>56</v>
      </c>
      <c r="C77" s="8">
        <v>220</v>
      </c>
    </row>
    <row r="78" spans="1:3" ht="25.5" x14ac:dyDescent="0.25">
      <c r="A78" s="6" t="s">
        <v>57</v>
      </c>
      <c r="B78" s="7" t="s">
        <v>58</v>
      </c>
      <c r="C78" s="8">
        <v>269</v>
      </c>
    </row>
    <row r="79" spans="1:3" ht="25.5" x14ac:dyDescent="0.25">
      <c r="A79" s="6" t="s">
        <v>14</v>
      </c>
      <c r="B79" s="7" t="s">
        <v>15</v>
      </c>
      <c r="C79" s="8">
        <v>221</v>
      </c>
    </row>
    <row r="80" spans="1:3" ht="38.25" x14ac:dyDescent="0.25">
      <c r="A80" s="6" t="s">
        <v>37</v>
      </c>
      <c r="B80" s="7" t="s">
        <v>38</v>
      </c>
      <c r="C80" s="8">
        <v>220</v>
      </c>
    </row>
    <row r="81" spans="1:3" ht="25.5" x14ac:dyDescent="0.25">
      <c r="A81" s="6" t="s">
        <v>21</v>
      </c>
      <c r="B81" s="7" t="s">
        <v>22</v>
      </c>
      <c r="C81" s="8">
        <v>294</v>
      </c>
    </row>
    <row r="82" spans="1:3" x14ac:dyDescent="0.25">
      <c r="A82" s="6" t="s">
        <v>64</v>
      </c>
      <c r="B82" s="12" t="s">
        <v>65</v>
      </c>
      <c r="C82" s="8">
        <v>253</v>
      </c>
    </row>
    <row r="83" spans="1:3" ht="25.5" x14ac:dyDescent="0.25">
      <c r="A83" s="6" t="s">
        <v>66</v>
      </c>
      <c r="B83" s="12" t="s">
        <v>67</v>
      </c>
      <c r="C83" s="8">
        <v>253</v>
      </c>
    </row>
    <row r="84" spans="1:3" ht="25.5" x14ac:dyDescent="0.25">
      <c r="A84" s="6" t="s">
        <v>39</v>
      </c>
      <c r="B84" s="7" t="s">
        <v>40</v>
      </c>
      <c r="C84" s="8">
        <v>199</v>
      </c>
    </row>
    <row r="85" spans="1:3" ht="25.5" x14ac:dyDescent="0.25">
      <c r="A85" s="15" t="s">
        <v>68</v>
      </c>
      <c r="B85" s="12" t="s">
        <v>69</v>
      </c>
      <c r="C85" s="14">
        <v>520</v>
      </c>
    </row>
    <row r="86" spans="1:3" x14ac:dyDescent="0.25">
      <c r="A86" s="6" t="s">
        <v>27</v>
      </c>
      <c r="B86" s="7" t="s">
        <v>28</v>
      </c>
      <c r="C86" s="8">
        <v>152</v>
      </c>
    </row>
    <row r="87" spans="1:3" x14ac:dyDescent="0.25">
      <c r="A87" s="6" t="s">
        <v>29</v>
      </c>
      <c r="B87" s="7" t="s">
        <v>30</v>
      </c>
      <c r="C87" s="8">
        <v>199</v>
      </c>
    </row>
    <row r="88" spans="1:3" x14ac:dyDescent="0.25">
      <c r="A88" s="6" t="s">
        <v>70</v>
      </c>
      <c r="B88" s="12" t="s">
        <v>71</v>
      </c>
      <c r="C88" s="14">
        <v>136</v>
      </c>
    </row>
    <row r="89" spans="1:3" x14ac:dyDescent="0.25">
      <c r="A89" s="6" t="s">
        <v>33</v>
      </c>
      <c r="B89" s="7" t="s">
        <v>34</v>
      </c>
      <c r="C89" s="8">
        <v>145</v>
      </c>
    </row>
    <row r="90" spans="1:3" x14ac:dyDescent="0.25">
      <c r="A90" s="6" t="s">
        <v>72</v>
      </c>
      <c r="B90" s="12" t="s">
        <v>73</v>
      </c>
      <c r="C90" s="14">
        <v>157</v>
      </c>
    </row>
    <row r="91" spans="1:3" x14ac:dyDescent="0.25">
      <c r="A91" s="6" t="s">
        <v>74</v>
      </c>
      <c r="B91" s="12" t="s">
        <v>75</v>
      </c>
      <c r="C91" s="8">
        <v>157</v>
      </c>
    </row>
    <row r="92" spans="1:3" x14ac:dyDescent="0.25">
      <c r="A92" s="6" t="s">
        <v>76</v>
      </c>
      <c r="B92" s="12" t="s">
        <v>77</v>
      </c>
      <c r="C92" s="8">
        <v>210</v>
      </c>
    </row>
    <row r="93" spans="1:3" x14ac:dyDescent="0.25">
      <c r="A93" s="16" t="s">
        <v>78</v>
      </c>
      <c r="B93" s="12" t="s">
        <v>79</v>
      </c>
      <c r="C93" s="17">
        <v>178</v>
      </c>
    </row>
    <row r="94" spans="1:3" x14ac:dyDescent="0.25">
      <c r="A94" s="16" t="s">
        <v>80</v>
      </c>
      <c r="B94" s="12" t="s">
        <v>81</v>
      </c>
      <c r="C94" s="17">
        <v>158</v>
      </c>
    </row>
    <row r="95" spans="1:3" x14ac:dyDescent="0.25">
      <c r="A95" s="6" t="s">
        <v>82</v>
      </c>
      <c r="B95" s="12" t="s">
        <v>83</v>
      </c>
      <c r="C95" s="14">
        <v>294</v>
      </c>
    </row>
    <row r="96" spans="1:3" ht="38.25" x14ac:dyDescent="0.25">
      <c r="A96" s="6" t="s">
        <v>25</v>
      </c>
      <c r="B96" s="7" t="s">
        <v>26</v>
      </c>
      <c r="C96" s="8">
        <v>320</v>
      </c>
    </row>
    <row r="97" spans="1:3" x14ac:dyDescent="0.25">
      <c r="A97" s="15" t="s">
        <v>84</v>
      </c>
      <c r="B97" s="7" t="s">
        <v>85</v>
      </c>
      <c r="C97" s="14">
        <v>357</v>
      </c>
    </row>
    <row r="98" spans="1:3" x14ac:dyDescent="0.25">
      <c r="A98" s="6" t="s">
        <v>86</v>
      </c>
      <c r="B98" s="12" t="s">
        <v>87</v>
      </c>
      <c r="C98" s="17">
        <v>210</v>
      </c>
    </row>
    <row r="99" spans="1:3" x14ac:dyDescent="0.25">
      <c r="A99" s="6" t="s">
        <v>88</v>
      </c>
      <c r="B99" s="7" t="s">
        <v>89</v>
      </c>
      <c r="C99" s="14">
        <v>651</v>
      </c>
    </row>
    <row r="100" spans="1:3" ht="25.5" x14ac:dyDescent="0.25">
      <c r="A100" s="6" t="s">
        <v>90</v>
      </c>
      <c r="B100" s="18" t="s">
        <v>91</v>
      </c>
      <c r="C100" s="17">
        <v>431</v>
      </c>
    </row>
    <row r="101" spans="1:3" x14ac:dyDescent="0.25">
      <c r="A101" s="1"/>
      <c r="B101" s="10" t="s">
        <v>92</v>
      </c>
      <c r="C101" s="11">
        <f>C73+C74+C75+C76+C77+C78+C79+C80+C82+C83+C84+C86+C87+C88+C89+C90+C91+C92+C93+C94+C97+C98</f>
        <v>5654</v>
      </c>
    </row>
    <row r="102" spans="1:3" x14ac:dyDescent="0.25">
      <c r="A102" s="1"/>
      <c r="B102" s="10" t="s">
        <v>93</v>
      </c>
      <c r="C102" s="11">
        <f>C101+C100</f>
        <v>6085</v>
      </c>
    </row>
    <row r="103" spans="1:3" x14ac:dyDescent="0.25">
      <c r="A103" s="1"/>
      <c r="B103" s="10" t="s">
        <v>94</v>
      </c>
      <c r="C103" s="11">
        <f>C102+C95</f>
        <v>6379</v>
      </c>
    </row>
    <row r="104" spans="1:3" x14ac:dyDescent="0.25">
      <c r="A104" s="1"/>
      <c r="B104" s="10" t="s">
        <v>95</v>
      </c>
      <c r="C104" s="11">
        <f>C73+C74+C75+C76+C77+C78+C79+C80+C81+C83+C84+C86+C87+C88+C89+C90+C91+C92+C93+C94+C96+C97+C98</f>
        <v>6015</v>
      </c>
    </row>
    <row r="105" spans="1:3" x14ac:dyDescent="0.25">
      <c r="A105" s="1"/>
      <c r="B105" s="10" t="s">
        <v>96</v>
      </c>
      <c r="C105" s="11">
        <f>C104+C85+C99</f>
        <v>7186</v>
      </c>
    </row>
    <row r="106" spans="1:3" x14ac:dyDescent="0.25">
      <c r="A106" s="1"/>
      <c r="B106" s="10" t="s">
        <v>97</v>
      </c>
      <c r="C106" s="11">
        <f>C105+C95</f>
        <v>7480</v>
      </c>
    </row>
    <row r="107" spans="1:3" ht="25.5" x14ac:dyDescent="0.25">
      <c r="A107" s="1"/>
      <c r="B107" s="4" t="s">
        <v>98</v>
      </c>
      <c r="C107" s="11"/>
    </row>
    <row r="108" spans="1:3" x14ac:dyDescent="0.25">
      <c r="A108" s="6" t="s">
        <v>2</v>
      </c>
      <c r="B108" s="7" t="s">
        <v>3</v>
      </c>
      <c r="C108" s="8">
        <v>389</v>
      </c>
    </row>
    <row r="109" spans="1:3" x14ac:dyDescent="0.25">
      <c r="A109" s="6" t="s">
        <v>12</v>
      </c>
      <c r="B109" s="7" t="s">
        <v>13</v>
      </c>
      <c r="C109" s="8">
        <v>221</v>
      </c>
    </row>
    <row r="110" spans="1:3" ht="25.5" x14ac:dyDescent="0.25">
      <c r="A110" s="6" t="s">
        <v>21</v>
      </c>
      <c r="B110" s="7" t="s">
        <v>22</v>
      </c>
      <c r="C110" s="8">
        <v>294</v>
      </c>
    </row>
    <row r="111" spans="1:3" x14ac:dyDescent="0.25">
      <c r="A111" s="6" t="s">
        <v>23</v>
      </c>
      <c r="B111" s="7" t="s">
        <v>24</v>
      </c>
      <c r="C111" s="8">
        <v>136</v>
      </c>
    </row>
    <row r="112" spans="1:3" ht="38.25" x14ac:dyDescent="0.25">
      <c r="A112" s="6" t="s">
        <v>25</v>
      </c>
      <c r="B112" s="7" t="s">
        <v>26</v>
      </c>
      <c r="C112" s="8">
        <v>320</v>
      </c>
    </row>
    <row r="113" spans="1:3" ht="89.25" x14ac:dyDescent="0.25">
      <c r="A113" s="6" t="s">
        <v>6</v>
      </c>
      <c r="B113" s="9" t="s">
        <v>18</v>
      </c>
      <c r="C113" s="8">
        <v>680</v>
      </c>
    </row>
    <row r="114" spans="1:3" ht="25.5" x14ac:dyDescent="0.25">
      <c r="A114" s="6" t="s">
        <v>8</v>
      </c>
      <c r="B114" s="7" t="s">
        <v>9</v>
      </c>
      <c r="C114" s="8">
        <v>670</v>
      </c>
    </row>
    <row r="115" spans="1:3" x14ac:dyDescent="0.25">
      <c r="A115" s="6" t="s">
        <v>27</v>
      </c>
      <c r="B115" s="7" t="s">
        <v>28</v>
      </c>
      <c r="C115" s="8">
        <v>152</v>
      </c>
    </row>
    <row r="116" spans="1:3" x14ac:dyDescent="0.25">
      <c r="A116" s="6" t="s">
        <v>29</v>
      </c>
      <c r="B116" s="7" t="s">
        <v>30</v>
      </c>
      <c r="C116" s="8">
        <v>199</v>
      </c>
    </row>
    <row r="117" spans="1:3" x14ac:dyDescent="0.25">
      <c r="A117" s="6" t="s">
        <v>33</v>
      </c>
      <c r="B117" s="7" t="s">
        <v>34</v>
      </c>
      <c r="C117" s="8">
        <v>145</v>
      </c>
    </row>
    <row r="118" spans="1:3" ht="38.25" x14ac:dyDescent="0.25">
      <c r="A118" s="6" t="s">
        <v>37</v>
      </c>
      <c r="B118" s="7" t="s">
        <v>38</v>
      </c>
      <c r="C118" s="8">
        <v>220</v>
      </c>
    </row>
    <row r="119" spans="1:3" x14ac:dyDescent="0.25">
      <c r="A119" s="6" t="s">
        <v>16</v>
      </c>
      <c r="B119" s="9" t="s">
        <v>17</v>
      </c>
      <c r="C119" s="8">
        <v>315</v>
      </c>
    </row>
    <row r="120" spans="1:3" ht="25.5" x14ac:dyDescent="0.25">
      <c r="A120" s="6" t="s">
        <v>39</v>
      </c>
      <c r="B120" s="7" t="s">
        <v>40</v>
      </c>
      <c r="C120" s="8">
        <v>199</v>
      </c>
    </row>
    <row r="121" spans="1:3" x14ac:dyDescent="0.25">
      <c r="A121" s="6" t="s">
        <v>35</v>
      </c>
      <c r="B121" s="7" t="s">
        <v>36</v>
      </c>
      <c r="C121" s="8">
        <v>115</v>
      </c>
    </row>
    <row r="122" spans="1:3" x14ac:dyDescent="0.25">
      <c r="A122" s="6" t="s">
        <v>41</v>
      </c>
      <c r="B122" s="7" t="s">
        <v>42</v>
      </c>
      <c r="C122" s="8">
        <v>105</v>
      </c>
    </row>
    <row r="123" spans="1:3" x14ac:dyDescent="0.25">
      <c r="A123" s="1"/>
      <c r="B123" s="10" t="s">
        <v>99</v>
      </c>
      <c r="C123" s="11">
        <f>SUM(C108:C109,C113,C114:C121)</f>
        <v>3305</v>
      </c>
    </row>
    <row r="124" spans="1:3" x14ac:dyDescent="0.25">
      <c r="A124" s="1"/>
      <c r="B124" s="10" t="s">
        <v>100</v>
      </c>
      <c r="C124" s="13">
        <f>SUM(C108:C112,C113:C122)</f>
        <v>4160</v>
      </c>
    </row>
    <row r="125" spans="1:3" ht="25.5" x14ac:dyDescent="0.25">
      <c r="A125" s="1"/>
      <c r="B125" s="4" t="s">
        <v>101</v>
      </c>
      <c r="C125" s="11"/>
    </row>
    <row r="126" spans="1:3" x14ac:dyDescent="0.25">
      <c r="A126" s="6" t="s">
        <v>2</v>
      </c>
      <c r="B126" s="7" t="s">
        <v>3</v>
      </c>
      <c r="C126" s="8">
        <v>389</v>
      </c>
    </row>
    <row r="127" spans="1:3" x14ac:dyDescent="0.25">
      <c r="A127" s="6" t="s">
        <v>12</v>
      </c>
      <c r="B127" s="7" t="s">
        <v>13</v>
      </c>
      <c r="C127" s="8">
        <v>221</v>
      </c>
    </row>
    <row r="128" spans="1:3" ht="89.25" x14ac:dyDescent="0.25">
      <c r="A128" s="6" t="s">
        <v>6</v>
      </c>
      <c r="B128" s="9" t="s">
        <v>18</v>
      </c>
      <c r="C128" s="8">
        <v>680</v>
      </c>
    </row>
    <row r="129" spans="1:3" ht="25.5" x14ac:dyDescent="0.25">
      <c r="A129" s="6" t="s">
        <v>8</v>
      </c>
      <c r="B129" s="7" t="s">
        <v>9</v>
      </c>
      <c r="C129" s="8">
        <v>670</v>
      </c>
    </row>
    <row r="130" spans="1:3" x14ac:dyDescent="0.25">
      <c r="A130" s="1"/>
      <c r="B130" s="10" t="s">
        <v>61</v>
      </c>
      <c r="C130" s="11">
        <f>SUM(C126:C128,C129)</f>
        <v>1960</v>
      </c>
    </row>
    <row r="131" spans="1:3" ht="25.5" x14ac:dyDescent="0.25">
      <c r="A131" s="1"/>
      <c r="B131" s="4" t="s">
        <v>102</v>
      </c>
      <c r="C131" s="11"/>
    </row>
    <row r="132" spans="1:3" x14ac:dyDescent="0.25">
      <c r="A132" s="6" t="s">
        <v>2</v>
      </c>
      <c r="B132" s="7" t="s">
        <v>3</v>
      </c>
      <c r="C132" s="8">
        <v>389</v>
      </c>
    </row>
    <row r="133" spans="1:3" x14ac:dyDescent="0.25">
      <c r="A133" s="6" t="s">
        <v>12</v>
      </c>
      <c r="B133" s="7" t="s">
        <v>13</v>
      </c>
      <c r="C133" s="8">
        <v>221</v>
      </c>
    </row>
    <row r="134" spans="1:3" ht="89.25" x14ac:dyDescent="0.25">
      <c r="A134" s="6" t="s">
        <v>6</v>
      </c>
      <c r="B134" s="9" t="s">
        <v>18</v>
      </c>
      <c r="C134" s="8">
        <v>680</v>
      </c>
    </row>
    <row r="135" spans="1:3" ht="25.5" x14ac:dyDescent="0.25">
      <c r="A135" s="6" t="s">
        <v>8</v>
      </c>
      <c r="B135" s="7" t="s">
        <v>9</v>
      </c>
      <c r="C135" s="8">
        <v>670</v>
      </c>
    </row>
    <row r="136" spans="1:3" x14ac:dyDescent="0.25">
      <c r="A136" s="6" t="s">
        <v>27</v>
      </c>
      <c r="B136" s="7" t="s">
        <v>28</v>
      </c>
      <c r="C136" s="8">
        <v>152</v>
      </c>
    </row>
    <row r="137" spans="1:3" x14ac:dyDescent="0.25">
      <c r="A137" s="6" t="s">
        <v>29</v>
      </c>
      <c r="B137" s="7" t="s">
        <v>30</v>
      </c>
      <c r="C137" s="8">
        <v>199</v>
      </c>
    </row>
    <row r="138" spans="1:3" ht="38.25" x14ac:dyDescent="0.25">
      <c r="A138" s="6" t="s">
        <v>37</v>
      </c>
      <c r="B138" s="7" t="s">
        <v>38</v>
      </c>
      <c r="C138" s="8">
        <v>220</v>
      </c>
    </row>
    <row r="139" spans="1:3" ht="25.5" x14ac:dyDescent="0.25">
      <c r="A139" s="6" t="s">
        <v>39</v>
      </c>
      <c r="B139" s="7" t="s">
        <v>40</v>
      </c>
      <c r="C139" s="8">
        <v>199</v>
      </c>
    </row>
    <row r="140" spans="1:3" x14ac:dyDescent="0.25">
      <c r="A140" s="6" t="s">
        <v>16</v>
      </c>
      <c r="B140" s="9" t="s">
        <v>17</v>
      </c>
      <c r="C140" s="8">
        <v>315</v>
      </c>
    </row>
    <row r="141" spans="1:3" x14ac:dyDescent="0.25">
      <c r="A141" s="6" t="s">
        <v>48</v>
      </c>
      <c r="B141" s="7" t="s">
        <v>49</v>
      </c>
      <c r="C141" s="8">
        <v>94</v>
      </c>
    </row>
    <row r="142" spans="1:3" x14ac:dyDescent="0.25">
      <c r="A142" s="1"/>
      <c r="B142" s="10" t="s">
        <v>61</v>
      </c>
      <c r="C142" s="13">
        <f>SUM(C132:C133,C134:C141)</f>
        <v>3139</v>
      </c>
    </row>
    <row r="143" spans="1:3" x14ac:dyDescent="0.25">
      <c r="A143" s="1"/>
      <c r="B143" s="4" t="s">
        <v>103</v>
      </c>
      <c r="C143" s="13"/>
    </row>
    <row r="144" spans="1:3" x14ac:dyDescent="0.25">
      <c r="A144" s="6" t="s">
        <v>2</v>
      </c>
      <c r="B144" s="7" t="s">
        <v>3</v>
      </c>
      <c r="C144" s="8">
        <v>389</v>
      </c>
    </row>
    <row r="145" spans="1:3" ht="25.5" x14ac:dyDescent="0.25">
      <c r="A145" s="6" t="s">
        <v>104</v>
      </c>
      <c r="B145" s="7" t="s">
        <v>105</v>
      </c>
      <c r="C145" s="14">
        <v>173</v>
      </c>
    </row>
    <row r="146" spans="1:3" x14ac:dyDescent="0.25">
      <c r="A146" s="6" t="s">
        <v>55</v>
      </c>
      <c r="B146" s="7" t="s">
        <v>56</v>
      </c>
      <c r="C146" s="8">
        <v>220</v>
      </c>
    </row>
    <row r="147" spans="1:3" x14ac:dyDescent="0.25">
      <c r="A147" s="6" t="s">
        <v>12</v>
      </c>
      <c r="B147" s="7" t="s">
        <v>13</v>
      </c>
      <c r="C147" s="8">
        <v>221</v>
      </c>
    </row>
    <row r="148" spans="1:3" ht="25.5" x14ac:dyDescent="0.25">
      <c r="A148" s="6" t="s">
        <v>14</v>
      </c>
      <c r="B148" s="7" t="s">
        <v>15</v>
      </c>
      <c r="C148" s="8">
        <v>221</v>
      </c>
    </row>
    <row r="149" spans="1:3" ht="25.5" x14ac:dyDescent="0.25">
      <c r="A149" s="6" t="s">
        <v>21</v>
      </c>
      <c r="B149" s="7" t="s">
        <v>22</v>
      </c>
      <c r="C149" s="8">
        <v>294</v>
      </c>
    </row>
    <row r="150" spans="1:3" ht="25.5" x14ac:dyDescent="0.25">
      <c r="A150" s="6" t="s">
        <v>57</v>
      </c>
      <c r="B150" s="7" t="s">
        <v>58</v>
      </c>
      <c r="C150" s="8">
        <v>269</v>
      </c>
    </row>
    <row r="151" spans="1:3" ht="89.25" x14ac:dyDescent="0.25">
      <c r="A151" s="6" t="s">
        <v>6</v>
      </c>
      <c r="B151" s="9" t="s">
        <v>106</v>
      </c>
      <c r="C151" s="8">
        <v>680</v>
      </c>
    </row>
    <row r="152" spans="1:3" ht="25.5" x14ac:dyDescent="0.25">
      <c r="A152" s="6" t="s">
        <v>8</v>
      </c>
      <c r="B152" s="7" t="s">
        <v>9</v>
      </c>
      <c r="C152" s="8">
        <v>670</v>
      </c>
    </row>
    <row r="153" spans="1:3" x14ac:dyDescent="0.25">
      <c r="A153" s="6" t="s">
        <v>27</v>
      </c>
      <c r="B153" s="7" t="s">
        <v>28</v>
      </c>
      <c r="C153" s="8">
        <v>152</v>
      </c>
    </row>
    <row r="154" spans="1:3" x14ac:dyDescent="0.25">
      <c r="A154" s="6" t="s">
        <v>29</v>
      </c>
      <c r="B154" s="7" t="s">
        <v>30</v>
      </c>
      <c r="C154" s="8">
        <v>199</v>
      </c>
    </row>
    <row r="155" spans="1:3" ht="38.25" x14ac:dyDescent="0.25">
      <c r="A155" s="6" t="s">
        <v>37</v>
      </c>
      <c r="B155" s="7" t="s">
        <v>38</v>
      </c>
      <c r="C155" s="8">
        <v>220</v>
      </c>
    </row>
    <row r="156" spans="1:3" ht="25.5" x14ac:dyDescent="0.25">
      <c r="A156" s="6" t="s">
        <v>39</v>
      </c>
      <c r="B156" s="7" t="s">
        <v>40</v>
      </c>
      <c r="C156" s="8">
        <v>199</v>
      </c>
    </row>
    <row r="157" spans="1:3" x14ac:dyDescent="0.25">
      <c r="A157" s="6" t="s">
        <v>33</v>
      </c>
      <c r="B157" s="7" t="s">
        <v>34</v>
      </c>
      <c r="C157" s="8">
        <v>145</v>
      </c>
    </row>
    <row r="158" spans="1:3" ht="38.25" x14ac:dyDescent="0.25">
      <c r="A158" s="6" t="s">
        <v>107</v>
      </c>
      <c r="B158" s="7" t="s">
        <v>108</v>
      </c>
      <c r="C158" s="14">
        <v>315</v>
      </c>
    </row>
    <row r="159" spans="1:3" ht="38.25" x14ac:dyDescent="0.25">
      <c r="A159" s="6" t="s">
        <v>31</v>
      </c>
      <c r="B159" s="7" t="s">
        <v>32</v>
      </c>
      <c r="C159" s="8">
        <v>95</v>
      </c>
    </row>
    <row r="160" spans="1:3" x14ac:dyDescent="0.25">
      <c r="A160" s="6" t="s">
        <v>109</v>
      </c>
      <c r="B160" s="7" t="s">
        <v>110</v>
      </c>
      <c r="C160" s="14">
        <v>141</v>
      </c>
    </row>
    <row r="161" spans="1:3" x14ac:dyDescent="0.25">
      <c r="A161" s="1"/>
      <c r="B161" s="10" t="s">
        <v>111</v>
      </c>
      <c r="C161" s="11">
        <f>SUM(C144:C160)</f>
        <v>4603</v>
      </c>
    </row>
    <row r="162" spans="1:3" x14ac:dyDescent="0.25">
      <c r="A162" s="1"/>
      <c r="B162" s="10" t="s">
        <v>112</v>
      </c>
      <c r="C162" s="11">
        <f>C161-C149</f>
        <v>4309</v>
      </c>
    </row>
    <row r="163" spans="1:3" ht="25.5" x14ac:dyDescent="0.25">
      <c r="A163" s="1"/>
      <c r="B163" s="4" t="s">
        <v>113</v>
      </c>
      <c r="C163" s="11"/>
    </row>
    <row r="164" spans="1:3" x14ac:dyDescent="0.25">
      <c r="A164" s="6" t="s">
        <v>2</v>
      </c>
      <c r="B164" s="7" t="s">
        <v>3</v>
      </c>
      <c r="C164" s="8">
        <v>389</v>
      </c>
    </row>
    <row r="165" spans="1:3" ht="25.5" x14ac:dyDescent="0.25">
      <c r="A165" s="6" t="s">
        <v>4</v>
      </c>
      <c r="B165" s="7" t="s">
        <v>5</v>
      </c>
      <c r="C165" s="8">
        <v>729</v>
      </c>
    </row>
    <row r="166" spans="1:3" x14ac:dyDescent="0.25">
      <c r="A166" s="6" t="s">
        <v>12</v>
      </c>
      <c r="B166" s="7" t="s">
        <v>13</v>
      </c>
      <c r="C166" s="8">
        <v>221</v>
      </c>
    </row>
    <row r="167" spans="1:3" x14ac:dyDescent="0.25">
      <c r="A167" s="6" t="s">
        <v>55</v>
      </c>
      <c r="B167" s="7" t="s">
        <v>56</v>
      </c>
      <c r="C167" s="8">
        <v>220</v>
      </c>
    </row>
    <row r="168" spans="1:3" ht="25.5" x14ac:dyDescent="0.25">
      <c r="A168" s="6" t="s">
        <v>14</v>
      </c>
      <c r="B168" s="7" t="s">
        <v>114</v>
      </c>
      <c r="C168" s="8">
        <v>221</v>
      </c>
    </row>
    <row r="169" spans="1:3" ht="25.5" x14ac:dyDescent="0.25">
      <c r="A169" s="6" t="s">
        <v>8</v>
      </c>
      <c r="B169" s="7" t="s">
        <v>9</v>
      </c>
      <c r="C169" s="8">
        <v>670</v>
      </c>
    </row>
    <row r="170" spans="1:3" ht="89.25" x14ac:dyDescent="0.25">
      <c r="A170" s="6" t="s">
        <v>6</v>
      </c>
      <c r="B170" s="9" t="s">
        <v>18</v>
      </c>
      <c r="C170" s="8">
        <v>680</v>
      </c>
    </row>
    <row r="171" spans="1:3" ht="38.25" x14ac:dyDescent="0.25">
      <c r="A171" s="6" t="s">
        <v>37</v>
      </c>
      <c r="B171" s="7" t="s">
        <v>38</v>
      </c>
      <c r="C171" s="8">
        <v>220</v>
      </c>
    </row>
    <row r="172" spans="1:3" ht="25.5" x14ac:dyDescent="0.25">
      <c r="A172" s="6" t="s">
        <v>39</v>
      </c>
      <c r="B172" s="7" t="s">
        <v>40</v>
      </c>
      <c r="C172" s="8">
        <v>199</v>
      </c>
    </row>
    <row r="173" spans="1:3" x14ac:dyDescent="0.25">
      <c r="A173" s="1"/>
      <c r="B173" s="10" t="s">
        <v>61</v>
      </c>
      <c r="C173" s="13">
        <f>SUM(C164:C169,C170:C172)</f>
        <v>3549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2026-02-17T12:11:05Z</dcterms:created>
  <dcterms:modified xsi:type="dcterms:W3CDTF">2026-02-17T12:12:39Z</dcterms:modified>
</cp:coreProperties>
</file>